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gx\Downloads\"/>
    </mc:Choice>
  </mc:AlternateContent>
  <xr:revisionPtr revIDLastSave="0" documentId="13_ncr:1_{779F7164-8D49-403B-9BA1-9BBA1A511DE2}" xr6:coauthVersionLast="47" xr6:coauthVersionMax="47" xr10:uidLastSave="{00000000-0000-0000-0000-000000000000}"/>
  <bookViews>
    <workbookView xWindow="-120" yWindow="-120" windowWidth="29040" windowHeight="16440" xr2:uid="{23DB2105-361D-634C-BB71-0D9914F14A28}"/>
  </bookViews>
  <sheets>
    <sheet name="Spec Home Costs Calculator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2" l="1"/>
  <c r="A23" i="2"/>
  <c r="A22" i="2"/>
  <c r="B19" i="2"/>
  <c r="B20" i="2" s="1"/>
  <c r="B22" i="2" s="1"/>
  <c r="B29" i="2" s="1"/>
  <c r="B23" i="2" l="1"/>
  <c r="B24" i="2" s="1"/>
</calcChain>
</file>

<file path=xl/sharedStrings.xml><?xml version="1.0" encoding="utf-8"?>
<sst xmlns="http://schemas.openxmlformats.org/spreadsheetml/2006/main" count="34" uniqueCount="34">
  <si>
    <t>Assumptions</t>
  </si>
  <si>
    <t>Avg Model Home Cost</t>
  </si>
  <si>
    <t># of communities</t>
  </si>
  <si>
    <t>Total # of Model Homes across all communities</t>
  </si>
  <si>
    <t>Mortgage Rate</t>
  </si>
  <si>
    <t>Mortgage Amount</t>
  </si>
  <si>
    <t>Annual Carrying cost</t>
  </si>
  <si>
    <t>Taxes</t>
  </si>
  <si>
    <t>Utilities</t>
  </si>
  <si>
    <t>Cleaning services</t>
  </si>
  <si>
    <t>Landscaping / Snow Removal</t>
  </si>
  <si>
    <t>Security services</t>
  </si>
  <si>
    <t>Maintenance -wear and tear damage theft</t>
  </si>
  <si>
    <t>Mortgage / Finance Costs</t>
  </si>
  <si>
    <t>Total Annual Carrying cost Subtotal</t>
  </si>
  <si>
    <t>Additional Benefits</t>
  </si>
  <si>
    <t>Incredible Buying experiences leads to satisfied customers and great referrals</t>
  </si>
  <si>
    <t>Happier customers translates to less construction problems</t>
  </si>
  <si>
    <t>All models available to be toured not only the physical ones.</t>
  </si>
  <si>
    <t>People will pay more money for what they can experience</t>
  </si>
  <si>
    <t>Personalization - Change materials and colors, sell more upgrades</t>
  </si>
  <si>
    <t>Content, such as Pano Tours and 4K video, extends reach to the web and social platforms</t>
  </si>
  <si>
    <t>Faster to market, Introduce new models without the long permit and constriction delays</t>
  </si>
  <si>
    <t>Centralization - Stores can sell for multiple communities</t>
  </si>
  <si>
    <t>Efficiency - Recycle the same plans on multiple communities</t>
  </si>
  <si>
    <t>Greater transparency</t>
  </si>
  <si>
    <t xml:space="preserve"> </t>
  </si>
  <si>
    <t xml:space="preserve">Spec Home Carrying Cost Calculator </t>
  </si>
  <si>
    <t xml:space="preserve">Avg # of years for a Spec home sale </t>
  </si>
  <si>
    <t>Amortization Years</t>
  </si>
  <si>
    <t>VDC spec Home acceleration</t>
  </si>
  <si>
    <t>Reduce sale time in months</t>
  </si>
  <si>
    <t>Number of homes with accelerated sales</t>
  </si>
  <si>
    <t>Carrying Cost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</si>
</sst>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indent="1"/>
    </xf>
    <xf numFmtId="0" fontId="2" fillId="0" borderId="0" xfId="0" applyFont="1"/>
    <xf numFmtId="0" fontId="1" fillId="0" borderId="0" xfId="0" applyFont="1"/>
    <xf numFmtId="164" fontId="2" fillId="0" borderId="0" xfId="0" applyNumberFormat="1" applyFont="1"/>
    <xf numFmtId="0" fontId="0" fillId="0" borderId="0" xfId="0" applyAlignment="1">
      <alignment horizontal="left" indent="2"/>
    </xf>
    <xf numFmtId="0" fontId="2" fillId="0" borderId="0" xfId="0" applyFont="1" applyAlignment="1">
      <alignment horizontal="left" indent="1"/>
    </xf>
    <xf numFmtId="165" fontId="0" fillId="0" borderId="0" xfId="0" applyNumberFormat="1"/>
    <xf numFmtId="0" fontId="2" fillId="0" borderId="0" xfId="0" applyFont="1" applyAlignment="1">
      <alignment horizontal="left"/>
    </xf>
    <xf numFmtId="164" fontId="0" fillId="2" borderId="0" xfId="0" applyNumberFormat="1" applyFill="1"/>
    <xf numFmtId="10" fontId="0" fillId="2" borderId="0" xfId="0" applyNumberFormat="1" applyFill="1"/>
    <xf numFmtId="0" fontId="0" fillId="2" borderId="0" xfId="0" applyFill="1"/>
    <xf numFmtId="0" fontId="3" fillId="0" borderId="0" xfId="0" applyFont="1"/>
    <xf numFmtId="1" fontId="0" fillId="2" borderId="0" xfId="0" applyNumberFormat="1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4DFA1-A436-4943-8CD1-AA65FC8A84DD}">
  <dimension ref="A1:E45"/>
  <sheetViews>
    <sheetView tabSelected="1" zoomScale="148" zoomScaleNormal="148" workbookViewId="0">
      <selection activeCell="B16" sqref="B16"/>
    </sheetView>
  </sheetViews>
  <sheetFormatPr defaultColWidth="8.85546875" defaultRowHeight="15" x14ac:dyDescent="0.25"/>
  <cols>
    <col min="1" max="1" width="49.28515625" customWidth="1"/>
    <col min="2" max="2" width="12.5703125" customWidth="1"/>
    <col min="3" max="3" width="9.140625" bestFit="1" customWidth="1"/>
    <col min="4" max="4" width="15.7109375" style="1" bestFit="1" customWidth="1"/>
    <col min="5" max="5" width="11.140625" bestFit="1" customWidth="1"/>
    <col min="6" max="6" width="12.85546875" bestFit="1" customWidth="1"/>
  </cols>
  <sheetData>
    <row r="1" spans="1:2" ht="18.75" x14ac:dyDescent="0.3">
      <c r="A1" s="13" t="s">
        <v>27</v>
      </c>
    </row>
    <row r="3" spans="1:2" ht="15.75" x14ac:dyDescent="0.25">
      <c r="A3" s="4" t="s">
        <v>0</v>
      </c>
    </row>
    <row r="4" spans="1:2" x14ac:dyDescent="0.25">
      <c r="A4" s="2" t="s">
        <v>1</v>
      </c>
      <c r="B4" s="10">
        <v>300000</v>
      </c>
    </row>
    <row r="5" spans="1:2" x14ac:dyDescent="0.25">
      <c r="A5" s="2" t="s">
        <v>28</v>
      </c>
      <c r="B5" s="12">
        <v>1</v>
      </c>
    </row>
    <row r="6" spans="1:2" x14ac:dyDescent="0.25">
      <c r="A6" s="2" t="s">
        <v>2</v>
      </c>
      <c r="B6" s="12">
        <v>30</v>
      </c>
    </row>
    <row r="7" spans="1:2" x14ac:dyDescent="0.25">
      <c r="A7" s="2" t="s">
        <v>3</v>
      </c>
      <c r="B7" s="12">
        <v>100</v>
      </c>
    </row>
    <row r="8" spans="1:2" x14ac:dyDescent="0.25">
      <c r="A8" s="2" t="s">
        <v>4</v>
      </c>
      <c r="B8" s="11">
        <v>6.8500000000000005E-2</v>
      </c>
    </row>
    <row r="9" spans="1:2" x14ac:dyDescent="0.25">
      <c r="A9" s="2" t="s">
        <v>29</v>
      </c>
      <c r="B9" s="14">
        <v>30</v>
      </c>
    </row>
    <row r="10" spans="1:2" x14ac:dyDescent="0.25">
      <c r="A10" s="2" t="s">
        <v>5</v>
      </c>
      <c r="B10" s="11">
        <v>0.8</v>
      </c>
    </row>
    <row r="11" spans="1:2" ht="26.1" customHeight="1" x14ac:dyDescent="0.25"/>
    <row r="12" spans="1:2" x14ac:dyDescent="0.25">
      <c r="A12" s="7" t="s">
        <v>6</v>
      </c>
    </row>
    <row r="13" spans="1:2" x14ac:dyDescent="0.25">
      <c r="A13" s="6" t="s">
        <v>7</v>
      </c>
      <c r="B13" s="10">
        <v>5000</v>
      </c>
    </row>
    <row r="14" spans="1:2" x14ac:dyDescent="0.25">
      <c r="A14" s="6" t="s">
        <v>8</v>
      </c>
      <c r="B14" s="10">
        <v>1400</v>
      </c>
    </row>
    <row r="15" spans="1:2" x14ac:dyDescent="0.25">
      <c r="A15" s="6" t="s">
        <v>9</v>
      </c>
      <c r="B15" s="10">
        <v>600</v>
      </c>
    </row>
    <row r="16" spans="1:2" x14ac:dyDescent="0.25">
      <c r="A16" s="6" t="s">
        <v>10</v>
      </c>
      <c r="B16" s="10">
        <v>300</v>
      </c>
    </row>
    <row r="17" spans="1:5" x14ac:dyDescent="0.25">
      <c r="A17" s="6" t="s">
        <v>11</v>
      </c>
      <c r="B17" s="10">
        <v>600</v>
      </c>
    </row>
    <row r="18" spans="1:5" x14ac:dyDescent="0.25">
      <c r="A18" s="6" t="s">
        <v>12</v>
      </c>
      <c r="B18" s="10">
        <v>200</v>
      </c>
    </row>
    <row r="19" spans="1:5" x14ac:dyDescent="0.25">
      <c r="A19" s="6" t="s">
        <v>13</v>
      </c>
      <c r="B19" s="10">
        <f>PMT(B8/12,12*B9,-B4*B10)*12</f>
        <v>18871.465344222011</v>
      </c>
      <c r="E19" s="8"/>
    </row>
    <row r="20" spans="1:5" x14ac:dyDescent="0.25">
      <c r="A20" s="7" t="s">
        <v>14</v>
      </c>
      <c r="B20" s="5">
        <f>SUM(B13:B19)</f>
        <v>26971.465344222011</v>
      </c>
    </row>
    <row r="21" spans="1:5" x14ac:dyDescent="0.25">
      <c r="A21" s="9"/>
      <c r="B21" s="5"/>
    </row>
    <row r="22" spans="1:5" x14ac:dyDescent="0.25">
      <c r="A22" s="3" t="str">
        <f>"Total Lifetime Cost ("&amp;B5&amp;" years) of a Spec Home"</f>
        <v>Total Lifetime Cost (1 years) of a Spec Home</v>
      </c>
      <c r="B22" s="5">
        <f>B20*B5</f>
        <v>26971.465344222011</v>
      </c>
    </row>
    <row r="23" spans="1:5" x14ac:dyDescent="0.25">
      <c r="A23" s="3" t="str">
        <f>"Total Annual Carrying cost all "&amp;B7&amp;" Spec homes"</f>
        <v>Total Annual Carrying cost all 100 Spec homes</v>
      </c>
      <c r="B23" s="5">
        <f>B20*B7</f>
        <v>2697146.5344222011</v>
      </c>
    </row>
    <row r="24" spans="1:5" ht="18" customHeight="1" x14ac:dyDescent="0.25">
      <c r="A24" s="3" t="str">
        <f>"Total Lifetime Cost ("&amp;B5&amp;" years) of all Spec Homes"</f>
        <v>Total Lifetime Cost (1 years) of all Spec Homes</v>
      </c>
      <c r="B24" s="1">
        <f>B23*B5</f>
        <v>2697146.5344222011</v>
      </c>
    </row>
    <row r="25" spans="1:5" ht="18" customHeight="1" x14ac:dyDescent="0.25">
      <c r="A25" s="3"/>
      <c r="B25" s="1"/>
    </row>
    <row r="26" spans="1:5" ht="18" customHeight="1" x14ac:dyDescent="0.25">
      <c r="A26" s="3" t="s">
        <v>30</v>
      </c>
      <c r="B26" s="1"/>
    </row>
    <row r="27" spans="1:5" ht="18" customHeight="1" x14ac:dyDescent="0.25">
      <c r="A27" s="2" t="s">
        <v>31</v>
      </c>
      <c r="B27" s="15">
        <v>6</v>
      </c>
    </row>
    <row r="28" spans="1:5" ht="18" customHeight="1" x14ac:dyDescent="0.25">
      <c r="A28" s="2" t="s">
        <v>32</v>
      </c>
      <c r="B28" s="15">
        <v>10</v>
      </c>
    </row>
    <row r="29" spans="1:5" ht="18" customHeight="1" x14ac:dyDescent="0.25">
      <c r="A29" s="7" t="s">
        <v>33</v>
      </c>
      <c r="B29" s="5">
        <f>B22/12*B27*B28</f>
        <v>134857.32672111006</v>
      </c>
    </row>
    <row r="30" spans="1:5" ht="18" customHeight="1" x14ac:dyDescent="0.25">
      <c r="A30" s="3"/>
      <c r="B30" s="1"/>
    </row>
    <row r="31" spans="1:5" x14ac:dyDescent="0.25">
      <c r="A31" s="3" t="s">
        <v>15</v>
      </c>
    </row>
    <row r="32" spans="1:5" x14ac:dyDescent="0.25">
      <c r="A32" s="2" t="s">
        <v>16</v>
      </c>
    </row>
    <row r="33" spans="1:1" x14ac:dyDescent="0.25">
      <c r="A33" s="2" t="s">
        <v>17</v>
      </c>
    </row>
    <row r="34" spans="1:1" x14ac:dyDescent="0.25">
      <c r="A34" s="2" t="s">
        <v>18</v>
      </c>
    </row>
    <row r="35" spans="1:1" x14ac:dyDescent="0.25">
      <c r="A35" s="2" t="s">
        <v>19</v>
      </c>
    </row>
    <row r="36" spans="1:1" x14ac:dyDescent="0.25">
      <c r="A36" s="2" t="s">
        <v>20</v>
      </c>
    </row>
    <row r="37" spans="1:1" x14ac:dyDescent="0.25">
      <c r="A37" s="2" t="s">
        <v>21</v>
      </c>
    </row>
    <row r="38" spans="1:1" x14ac:dyDescent="0.25">
      <c r="A38" s="2" t="s">
        <v>22</v>
      </c>
    </row>
    <row r="39" spans="1:1" x14ac:dyDescent="0.25">
      <c r="A39" s="2" t="s">
        <v>23</v>
      </c>
    </row>
    <row r="40" spans="1:1" x14ac:dyDescent="0.25">
      <c r="A40" s="2" t="s">
        <v>24</v>
      </c>
    </row>
    <row r="41" spans="1:1" x14ac:dyDescent="0.25">
      <c r="A41" s="2" t="s">
        <v>25</v>
      </c>
    </row>
    <row r="42" spans="1:1" ht="9.9499999999999993" customHeight="1" x14ac:dyDescent="0.25"/>
    <row r="45" spans="1:1" x14ac:dyDescent="0.25">
      <c r="A45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3799C77CE6F34592D024AAC44F6E32" ma:contentTypeVersion="2" ma:contentTypeDescription="Create a new document." ma:contentTypeScope="" ma:versionID="fe8b1c58724226bd4f88d1b3776159d4">
  <xsd:schema xmlns:xsd="http://www.w3.org/2001/XMLSchema" xmlns:xs="http://www.w3.org/2001/XMLSchema" xmlns:p="http://schemas.microsoft.com/office/2006/metadata/properties" xmlns:ns2="86d24d41-a842-4f81-bb62-1c0a5652e102" targetNamespace="http://schemas.microsoft.com/office/2006/metadata/properties" ma:root="true" ma:fieldsID="6b6f5daade212a2416a6ed74d1b2d08e" ns2:_="">
    <xsd:import namespace="86d24d41-a842-4f81-bb62-1c0a5652e1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d24d41-a842-4f81-bb62-1c0a5652e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35FA59-1D11-4EC4-825A-2184F40140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d24d41-a842-4f81-bb62-1c0a5652e1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0017CB-252E-49A1-9FAB-2017598764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 Home Costs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The Cuties</cp:lastModifiedBy>
  <cp:revision/>
  <dcterms:created xsi:type="dcterms:W3CDTF">2022-09-16T18:50:26Z</dcterms:created>
  <dcterms:modified xsi:type="dcterms:W3CDTF">2023-03-27T19:08:36Z</dcterms:modified>
  <cp:category/>
  <cp:contentStatus/>
</cp:coreProperties>
</file>